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\Documents\Chi Alpha\"/>
    </mc:Choice>
  </mc:AlternateContent>
  <bookViews>
    <workbookView xWindow="0" yWindow="0" windowWidth="20490" windowHeight="7740"/>
  </bookViews>
  <sheets>
    <sheet name="How to Use This Worksheet" sheetId="2" r:id="rId1"/>
    <sheet name="Budget" sheetId="1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C36" i="2"/>
  <c r="C31" i="2"/>
  <c r="C25" i="2"/>
  <c r="C22" i="2"/>
  <c r="C15" i="2"/>
  <c r="H54" i="1" l="1"/>
  <c r="H43" i="1"/>
  <c r="H36" i="1"/>
  <c r="H30" i="1"/>
  <c r="H25" i="1"/>
  <c r="H21" i="1"/>
  <c r="H11" i="1"/>
  <c r="H8" i="1"/>
  <c r="H4" i="1"/>
  <c r="G60" i="1"/>
  <c r="G54" i="1"/>
  <c r="G43" i="1"/>
  <c r="G36" i="1"/>
  <c r="G30" i="1"/>
  <c r="G25" i="1"/>
  <c r="G21" i="1"/>
  <c r="G11" i="1"/>
  <c r="G4" i="1"/>
  <c r="F11" i="2"/>
  <c r="G10" i="2" s="1"/>
  <c r="H10" i="2" s="1"/>
  <c r="F38" i="2"/>
  <c r="F40" i="2"/>
  <c r="F39" i="2"/>
  <c r="F47" i="2"/>
  <c r="G46" i="2" s="1"/>
  <c r="H46" i="2" s="1"/>
  <c r="F27" i="2"/>
  <c r="F26" i="2"/>
  <c r="F24" i="2"/>
  <c r="F23" i="2"/>
  <c r="G22" i="2" s="1"/>
  <c r="H22" i="2" s="1"/>
  <c r="G51" i="2"/>
  <c r="G31" i="2"/>
  <c r="G29" i="2"/>
  <c r="H29" i="2" s="1"/>
  <c r="D46" i="2"/>
  <c r="F9" i="1"/>
  <c r="G8" i="1" s="1"/>
  <c r="B11" i="2"/>
  <c r="B26" i="2"/>
  <c r="D25" i="2" s="1"/>
  <c r="B19" i="2"/>
  <c r="C51" i="2"/>
  <c r="C46" i="2"/>
  <c r="D36" i="2"/>
  <c r="D31" i="2"/>
  <c r="C29" i="2"/>
  <c r="D29" i="2" s="1"/>
  <c r="D15" i="2"/>
  <c r="F5" i="1"/>
  <c r="C60" i="1"/>
  <c r="B5" i="1"/>
  <c r="G25" i="2" l="1"/>
  <c r="H25" i="2" s="1"/>
  <c r="H31" i="2"/>
  <c r="G36" i="2"/>
  <c r="H36" i="2" s="1"/>
  <c r="G59" i="1"/>
  <c r="G61" i="1" s="1"/>
  <c r="H15" i="2"/>
  <c r="F14" i="2"/>
  <c r="G13" i="2" s="1"/>
  <c r="H13" i="2" s="1"/>
  <c r="C10" i="2"/>
  <c r="D10" i="2" s="1"/>
  <c r="B23" i="2"/>
  <c r="D22" i="2" s="1"/>
  <c r="B14" i="2"/>
  <c r="C13" i="2" s="1"/>
  <c r="D13" i="2" s="1"/>
  <c r="G50" i="2" l="1"/>
  <c r="G52" i="2" s="1"/>
  <c r="H50" i="2"/>
  <c r="H52" i="2" s="1"/>
  <c r="D50" i="2"/>
  <c r="C50" i="2"/>
  <c r="C30" i="1"/>
  <c r="C54" i="1"/>
  <c r="C43" i="1"/>
  <c r="C36" i="1"/>
  <c r="C25" i="1"/>
  <c r="C21" i="1"/>
  <c r="C11" i="1"/>
  <c r="C8" i="1"/>
  <c r="C4" i="1"/>
  <c r="D4" i="1" s="1"/>
  <c r="D59" i="1" s="1"/>
  <c r="D21" i="1" l="1"/>
  <c r="D30" i="1"/>
  <c r="D8" i="1"/>
  <c r="D36" i="1"/>
  <c r="D54" i="1"/>
  <c r="D25" i="1"/>
  <c r="D11" i="1"/>
  <c r="D43" i="1"/>
  <c r="H59" i="1"/>
  <c r="H61" i="1" s="1"/>
  <c r="C59" i="1"/>
</calcChain>
</file>

<file path=xl/comments1.xml><?xml version="1.0" encoding="utf-8"?>
<comments xmlns="http://schemas.openxmlformats.org/spreadsheetml/2006/main">
  <authors>
    <author>jmseidler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This is the sum of all gross income (before taxes) times 0.1 (or 10%).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Net income (after taxes) times 0.05 (or 5%)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Always a good idea. It's worth the peace of mind!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If you don't spend it all, roll the cash amount over to the next month.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Some expenses like this aren't monthly. You can either gradually save for them or leave room in your monthly budget. Both methods work fine.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Categories like this are great to save for especially because you can see them coming from far away.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This is the sum of your net income (after taxes).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THIS SHOULD NEVER BE NEGATIVE! If you have money leftover here at the end of the month, put it in savings. Chances are you'll need it during another month!</t>
        </r>
      </text>
    </comment>
  </commentList>
</comments>
</file>

<file path=xl/sharedStrings.xml><?xml version="1.0" encoding="utf-8"?>
<sst xmlns="http://schemas.openxmlformats.org/spreadsheetml/2006/main" count="132" uniqueCount="78">
  <si>
    <t>ZERO</t>
  </si>
  <si>
    <t>GRAND TOTAL</t>
  </si>
  <si>
    <t>DEBTS</t>
  </si>
  <si>
    <t xml:space="preserve">   *Entertainment</t>
  </si>
  <si>
    <t>RECREATION</t>
  </si>
  <si>
    <t xml:space="preserve">   *Blow Money</t>
  </si>
  <si>
    <t xml:space="preserve">   Subscriptions</t>
  </si>
  <si>
    <t xml:space="preserve">   School Tuition</t>
  </si>
  <si>
    <t xml:space="preserve">   *Hair Care</t>
  </si>
  <si>
    <t xml:space="preserve">   *Cosmetics</t>
  </si>
  <si>
    <t xml:space="preserve">   *Toiletries</t>
  </si>
  <si>
    <t>PERSONAL</t>
  </si>
  <si>
    <t xml:space="preserve">   Optometrist</t>
  </si>
  <si>
    <t xml:space="preserve">   Dentist</t>
  </si>
  <si>
    <t xml:space="preserve">   Doctor</t>
  </si>
  <si>
    <t xml:space="preserve">   Health Insurance</t>
  </si>
  <si>
    <t>MEDICAL/HEALTH</t>
  </si>
  <si>
    <t xml:space="preserve">   Car Insurance</t>
  </si>
  <si>
    <t>TRANSPORTATION</t>
  </si>
  <si>
    <t xml:space="preserve">   *Restaurants</t>
  </si>
  <si>
    <t xml:space="preserve">   *Groceries</t>
  </si>
  <si>
    <t xml:space="preserve">   Phone</t>
  </si>
  <si>
    <t xml:space="preserve">   Gas</t>
  </si>
  <si>
    <t xml:space="preserve">   Water</t>
  </si>
  <si>
    <t xml:space="preserve">   Electricity</t>
  </si>
  <si>
    <t>HOUSING</t>
  </si>
  <si>
    <t xml:space="preserve">   Emergency Fund</t>
  </si>
  <si>
    <t>Monthly Cash Flow Plan</t>
  </si>
  <si>
    <t xml:space="preserve">   Tithe</t>
  </si>
  <si>
    <t xml:space="preserve">   Missions</t>
  </si>
  <si>
    <t>SAVINGS</t>
  </si>
  <si>
    <t xml:space="preserve">   [ Other ]</t>
  </si>
  <si>
    <t xml:space="preserve">   Rent</t>
  </si>
  <si>
    <t xml:space="preserve">   Renter's Insurance</t>
  </si>
  <si>
    <t xml:space="preserve">   Repairs/Maintenance</t>
  </si>
  <si>
    <t xml:space="preserve">   Cable/Internet</t>
  </si>
  <si>
    <t xml:space="preserve">   *Repairs/Maintenance</t>
  </si>
  <si>
    <t xml:space="preserve">   Credit Card</t>
  </si>
  <si>
    <t xml:space="preserve">   School Loan 1</t>
  </si>
  <si>
    <t xml:space="preserve">   School Loan 2</t>
  </si>
  <si>
    <t xml:space="preserve">   Medications/Perscriptions</t>
  </si>
  <si>
    <t>TOTAL INCOME</t>
  </si>
  <si>
    <t xml:space="preserve">   Car Loan</t>
  </si>
  <si>
    <t>TOTAL EXPENSE</t>
  </si>
  <si>
    <t>GIVING</t>
  </si>
  <si>
    <t xml:space="preserve">   *Vacation</t>
  </si>
  <si>
    <t xml:space="preserve">   *Clothing</t>
  </si>
  <si>
    <t>FOOD</t>
  </si>
  <si>
    <t xml:space="preserve">   *Gifts (incl. Christmas)</t>
  </si>
  <si>
    <t>Use negative numbers for expenses and positive numbers for income.</t>
  </si>
  <si>
    <t>Always use formulas in the worksheet to ensure accurate calculations.</t>
  </si>
  <si>
    <t xml:space="preserve">   School Books/Supplies</t>
  </si>
  <si>
    <t>Customize the subcategories as needed to fit your needs.</t>
  </si>
  <si>
    <t>When you fill this out for the first time, do it with someone else present.</t>
  </si>
  <si>
    <t>Tips, Hints, and Tricks:</t>
  </si>
  <si>
    <t>CATEGORY
TOTAL</t>
  </si>
  <si>
    <t>ESTIMATED
EXPENSE</t>
  </si>
  <si>
    <t>ACTUAL
EXPENSE</t>
  </si>
  <si>
    <t>ACTUAL
PERCENTAGE</t>
  </si>
  <si>
    <t>CATEGORY
   SUBCATEGORY</t>
  </si>
  <si>
    <t xml:space="preserve">   XA House (Rent)</t>
  </si>
  <si>
    <r>
      <t xml:space="preserve">   </t>
    </r>
    <r>
      <rPr>
        <i/>
        <sz val="10"/>
        <rFont val="Arial"/>
        <family val="2"/>
      </rPr>
      <t>DP&amp;L (Electricity)</t>
    </r>
  </si>
  <si>
    <r>
      <t xml:space="preserve">   </t>
    </r>
    <r>
      <rPr>
        <i/>
        <sz val="10"/>
        <rFont val="Arial"/>
        <family val="2"/>
      </rPr>
      <t>City of Fairborn (Water/Trash)</t>
    </r>
  </si>
  <si>
    <t xml:space="preserve">   Spectrum (Internet)</t>
  </si>
  <si>
    <t xml:space="preserve">   *Gasoline</t>
  </si>
  <si>
    <t xml:space="preserve">   State Farm (Renter's Insurance)</t>
  </si>
  <si>
    <t xml:space="preserve">   Perkins Loan (School Loan)</t>
  </si>
  <si>
    <t>5)</t>
  </si>
  <si>
    <t>4)</t>
  </si>
  <si>
    <t>3)</t>
  </si>
  <si>
    <t>2)</t>
  </si>
  <si>
    <t>1)</t>
  </si>
  <si>
    <t>ESTIMATED
PERCENTAGE</t>
  </si>
  <si>
    <t>ESTIMATE</t>
  </si>
  <si>
    <t>ACTUAL</t>
  </si>
  <si>
    <r>
      <t xml:space="preserve">   </t>
    </r>
    <r>
      <rPr>
        <i/>
        <sz val="10"/>
        <rFont val="Arial"/>
        <family val="2"/>
      </rPr>
      <t>Spotify (Subscriptions)</t>
    </r>
  </si>
  <si>
    <t>There are comments throughout the budget worksheet. Pay attention to those (red corner).</t>
  </si>
  <si>
    <t>*These are items we would recommend using a cash budget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</si>
</sst>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10" fontId="0" fillId="0" borderId="0" xfId="0" applyNumberForma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4" fontId="4" fillId="0" borderId="0" xfId="1" applyFont="1" applyFill="1" applyAlignment="1"/>
    <xf numFmtId="44" fontId="1" fillId="0" borderId="0" xfId="1" applyFont="1" applyFill="1" applyAlignment="1">
      <alignment horizontal="center" wrapText="1"/>
    </xf>
    <xf numFmtId="44" fontId="0" fillId="0" borderId="0" xfId="1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1" fillId="0" borderId="0" xfId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4" fontId="1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4" fontId="1" fillId="0" borderId="0" xfId="1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1" fillId="0" borderId="0" xfId="2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1" xfId="2" applyNumberFormat="1" applyFont="1" applyBorder="1" applyAlignment="1">
      <alignment vertical="center"/>
    </xf>
    <xf numFmtId="10" fontId="4" fillId="0" borderId="0" xfId="2" applyNumberFormat="1" applyFont="1" applyFill="1" applyAlignment="1">
      <alignment vertical="center"/>
    </xf>
    <xf numFmtId="10" fontId="1" fillId="0" borderId="0" xfId="2" applyNumberFormat="1" applyFont="1" applyFill="1" applyAlignment="1">
      <alignment horizontal="center" vertical="center" wrapText="1"/>
    </xf>
    <xf numFmtId="10" fontId="0" fillId="0" borderId="0" xfId="2" applyNumberFormat="1" applyFont="1" applyFill="1" applyAlignment="1">
      <alignment horizontal="center" vertical="center"/>
    </xf>
    <xf numFmtId="10" fontId="1" fillId="0" borderId="0" xfId="2" applyNumberFormat="1" applyFont="1" applyFill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right" vertical="center"/>
    </xf>
    <xf numFmtId="44" fontId="9" fillId="0" borderId="0" xfId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29.28515625" style="19" customWidth="1"/>
    <col min="2" max="3" width="12.85546875" style="19" customWidth="1"/>
    <col min="4" max="4" width="12.85546875" style="34" customWidth="1"/>
    <col min="5" max="5" width="7" style="19" customWidth="1"/>
    <col min="6" max="7" width="12.85546875" style="19" customWidth="1"/>
    <col min="8" max="8" width="12.85546875" style="34" customWidth="1"/>
    <col min="9" max="16384" width="9.140625" style="19"/>
  </cols>
  <sheetData>
    <row r="1" spans="1:8" s="16" customFormat="1" x14ac:dyDescent="0.25">
      <c r="B1" s="17" t="s">
        <v>54</v>
      </c>
      <c r="D1" s="33"/>
      <c r="H1" s="33"/>
    </row>
    <row r="2" spans="1:8" x14ac:dyDescent="0.25">
      <c r="A2" s="18" t="s">
        <v>71</v>
      </c>
      <c r="B2" s="19" t="s">
        <v>76</v>
      </c>
    </row>
    <row r="3" spans="1:8" x14ac:dyDescent="0.25">
      <c r="A3" s="18" t="s">
        <v>70</v>
      </c>
      <c r="B3" s="19" t="s">
        <v>49</v>
      </c>
    </row>
    <row r="4" spans="1:8" x14ac:dyDescent="0.25">
      <c r="A4" s="18" t="s">
        <v>69</v>
      </c>
      <c r="B4" s="19" t="s">
        <v>50</v>
      </c>
    </row>
    <row r="5" spans="1:8" x14ac:dyDescent="0.25">
      <c r="A5" s="18" t="s">
        <v>68</v>
      </c>
      <c r="B5" s="19" t="s">
        <v>52</v>
      </c>
    </row>
    <row r="6" spans="1:8" ht="15.75" thickBot="1" x14ac:dyDescent="0.3">
      <c r="A6" s="42" t="s">
        <v>67</v>
      </c>
      <c r="B6" s="20" t="s">
        <v>53</v>
      </c>
      <c r="C6" s="20"/>
      <c r="D6" s="35"/>
      <c r="E6" s="20"/>
      <c r="F6" s="20"/>
      <c r="G6" s="20"/>
      <c r="H6" s="35"/>
    </row>
    <row r="7" spans="1:8" ht="26.25" x14ac:dyDescent="0.25">
      <c r="A7" s="21" t="s">
        <v>27</v>
      </c>
      <c r="B7" s="22"/>
      <c r="C7" s="22"/>
      <c r="D7" s="36"/>
      <c r="E7" s="22"/>
      <c r="F7" s="22"/>
      <c r="G7" s="22"/>
      <c r="H7" s="36"/>
    </row>
    <row r="8" spans="1:8" ht="17.25" x14ac:dyDescent="0.25">
      <c r="A8" s="23"/>
      <c r="B8" s="43" t="s">
        <v>73</v>
      </c>
      <c r="C8" s="43"/>
      <c r="D8" s="43"/>
      <c r="E8" s="24"/>
      <c r="F8" s="43" t="s">
        <v>74</v>
      </c>
      <c r="G8" s="43"/>
      <c r="H8" s="43"/>
    </row>
    <row r="9" spans="1:8" ht="30" x14ac:dyDescent="0.25">
      <c r="A9" s="25" t="s">
        <v>59</v>
      </c>
      <c r="B9" s="26" t="s">
        <v>56</v>
      </c>
      <c r="C9" s="26" t="s">
        <v>55</v>
      </c>
      <c r="D9" s="37" t="s">
        <v>72</v>
      </c>
      <c r="E9" s="26"/>
      <c r="F9" s="26" t="s">
        <v>57</v>
      </c>
      <c r="G9" s="26" t="s">
        <v>55</v>
      </c>
      <c r="H9" s="37" t="s">
        <v>58</v>
      </c>
    </row>
    <row r="10" spans="1:8" x14ac:dyDescent="0.25">
      <c r="A10" s="27" t="s">
        <v>44</v>
      </c>
      <c r="B10" s="24"/>
      <c r="C10" s="24">
        <f>SUM(B11:B12)</f>
        <v>-118</v>
      </c>
      <c r="D10" s="38">
        <f>-C10/$C$51</f>
        <v>0.16725726435152372</v>
      </c>
      <c r="E10" s="24"/>
      <c r="F10" s="24"/>
      <c r="G10" s="24">
        <f>SUM(F11:F12)</f>
        <v>-119.404</v>
      </c>
      <c r="H10" s="38">
        <f>-G10/$G$51</f>
        <v>0.16643296210083214</v>
      </c>
    </row>
    <row r="11" spans="1:8" x14ac:dyDescent="0.25">
      <c r="A11" s="27" t="s">
        <v>28</v>
      </c>
      <c r="B11" s="24">
        <f>-0.1*8.3*25*4</f>
        <v>-83</v>
      </c>
      <c r="C11" s="24"/>
      <c r="D11" s="38"/>
      <c r="E11" s="24"/>
      <c r="F11" s="24">
        <f>-0.1*SUM(464.22,379.82)</f>
        <v>-84.403999999999996</v>
      </c>
      <c r="G11" s="24"/>
      <c r="H11" s="38"/>
    </row>
    <row r="12" spans="1:8" x14ac:dyDescent="0.25">
      <c r="A12" s="27" t="s">
        <v>29</v>
      </c>
      <c r="B12" s="24">
        <v>-35</v>
      </c>
      <c r="C12" s="24"/>
      <c r="D12" s="38"/>
      <c r="E12" s="24"/>
      <c r="F12" s="24">
        <v>-35</v>
      </c>
      <c r="G12" s="24"/>
      <c r="H12" s="38"/>
    </row>
    <row r="13" spans="1:8" x14ac:dyDescent="0.25">
      <c r="A13" s="27" t="s">
        <v>30</v>
      </c>
      <c r="B13" s="24"/>
      <c r="C13" s="24">
        <f>SUM(B14:B14)</f>
        <v>-35.275000000000006</v>
      </c>
      <c r="D13" s="38">
        <f>-C13/$C$51</f>
        <v>0.05</v>
      </c>
      <c r="E13" s="24"/>
      <c r="F13" s="24"/>
      <c r="G13" s="24">
        <f>SUM(F14:F14)</f>
        <v>-35.871499999999997</v>
      </c>
      <c r="H13" s="38">
        <f>-G13/$G$51</f>
        <v>0.05</v>
      </c>
    </row>
    <row r="14" spans="1:8" x14ac:dyDescent="0.25">
      <c r="A14" s="27" t="s">
        <v>26</v>
      </c>
      <c r="B14" s="24">
        <f>-0.05*C51</f>
        <v>-35.275000000000006</v>
      </c>
      <c r="C14" s="24"/>
      <c r="D14" s="38"/>
      <c r="E14" s="24"/>
      <c r="F14" s="24">
        <f>-0.05*G51</f>
        <v>-35.871499999999997</v>
      </c>
      <c r="G14" s="24"/>
      <c r="H14" s="38"/>
    </row>
    <row r="15" spans="1:8" x14ac:dyDescent="0.25">
      <c r="A15" s="27" t="s">
        <v>25</v>
      </c>
      <c r="B15" s="24"/>
      <c r="C15" s="24">
        <f>SUM(B16:B21)</f>
        <v>-255</v>
      </c>
      <c r="D15" s="38">
        <f>-C15/$C$51</f>
        <v>0.36144578313253006</v>
      </c>
      <c r="E15" s="24"/>
      <c r="F15" s="24"/>
      <c r="G15" s="24">
        <f>SUM(F16:F21)</f>
        <v>-262.39</v>
      </c>
      <c r="H15" s="38">
        <f>-G15/$G$51</f>
        <v>0.36573602999595778</v>
      </c>
    </row>
    <row r="16" spans="1:8" x14ac:dyDescent="0.25">
      <c r="A16" s="28" t="s">
        <v>60</v>
      </c>
      <c r="B16" s="24">
        <v>-185</v>
      </c>
      <c r="C16" s="24"/>
      <c r="D16" s="38"/>
      <c r="E16" s="24"/>
      <c r="F16" s="24">
        <v>-185</v>
      </c>
      <c r="G16" s="24"/>
      <c r="H16" s="38"/>
    </row>
    <row r="17" spans="1:8" x14ac:dyDescent="0.25">
      <c r="A17" s="28" t="s">
        <v>65</v>
      </c>
      <c r="B17" s="24">
        <v>-15</v>
      </c>
      <c r="C17" s="24"/>
      <c r="D17" s="38"/>
      <c r="E17" s="24"/>
      <c r="F17" s="24">
        <v>-15</v>
      </c>
      <c r="G17" s="24"/>
      <c r="H17" s="38"/>
    </row>
    <row r="18" spans="1:8" x14ac:dyDescent="0.25">
      <c r="A18" s="27" t="s">
        <v>34</v>
      </c>
      <c r="B18" s="24">
        <v>0</v>
      </c>
      <c r="C18" s="24"/>
      <c r="D18" s="38"/>
      <c r="E18" s="24"/>
      <c r="F18" s="24">
        <v>0</v>
      </c>
      <c r="G18" s="24"/>
      <c r="H18" s="38"/>
    </row>
    <row r="19" spans="1:8" x14ac:dyDescent="0.25">
      <c r="A19" s="27" t="s">
        <v>61</v>
      </c>
      <c r="B19" s="24">
        <f>-35</f>
        <v>-35</v>
      </c>
      <c r="C19" s="24"/>
      <c r="D19" s="38"/>
      <c r="E19" s="24"/>
      <c r="F19" s="24">
        <v>-40.07</v>
      </c>
      <c r="G19" s="24"/>
      <c r="H19" s="38"/>
    </row>
    <row r="20" spans="1:8" x14ac:dyDescent="0.25">
      <c r="A20" s="27" t="s">
        <v>62</v>
      </c>
      <c r="B20" s="24">
        <v>-10</v>
      </c>
      <c r="C20" s="24"/>
      <c r="D20" s="38"/>
      <c r="E20" s="24"/>
      <c r="F20" s="24">
        <v>-12.33</v>
      </c>
      <c r="G20" s="24"/>
      <c r="H20" s="38"/>
    </row>
    <row r="21" spans="1:8" x14ac:dyDescent="0.25">
      <c r="A21" s="28" t="s">
        <v>63</v>
      </c>
      <c r="B21" s="24">
        <v>-10</v>
      </c>
      <c r="C21" s="24"/>
      <c r="D21" s="38"/>
      <c r="E21" s="24"/>
      <c r="F21" s="24">
        <v>-9.99</v>
      </c>
      <c r="G21" s="24"/>
      <c r="H21" s="38"/>
    </row>
    <row r="22" spans="1:8" x14ac:dyDescent="0.25">
      <c r="A22" s="27" t="s">
        <v>47</v>
      </c>
      <c r="B22" s="24"/>
      <c r="C22" s="24">
        <f>SUM(B23:B24)</f>
        <v>-130.82500000000002</v>
      </c>
      <c r="D22" s="38">
        <f>-C22/$C$51</f>
        <v>0.18543586109142451</v>
      </c>
      <c r="E22" s="24"/>
      <c r="F22" s="24"/>
      <c r="G22" s="24">
        <f>SUM(F23:F24)</f>
        <v>-131.45000000000002</v>
      </c>
      <c r="H22" s="38">
        <f>-G22/$G$51</f>
        <v>0.18322345037146484</v>
      </c>
    </row>
    <row r="23" spans="1:8" x14ac:dyDescent="0.25">
      <c r="A23" s="27" t="s">
        <v>20</v>
      </c>
      <c r="B23" s="24">
        <f>-0.15*C51</f>
        <v>-105.82500000000002</v>
      </c>
      <c r="C23" s="24"/>
      <c r="D23" s="38"/>
      <c r="E23" s="24"/>
      <c r="F23" s="24">
        <f>-SUM(24.64,7.98,57.36,21.01)</f>
        <v>-110.99000000000001</v>
      </c>
      <c r="G23" s="24"/>
      <c r="H23" s="38"/>
    </row>
    <row r="24" spans="1:8" x14ac:dyDescent="0.25">
      <c r="A24" s="27" t="s">
        <v>19</v>
      </c>
      <c r="B24" s="24">
        <v>-25</v>
      </c>
      <c r="C24" s="24"/>
      <c r="D24" s="38"/>
      <c r="E24" s="24"/>
      <c r="F24" s="24">
        <f>-SUM(10,6.51,3.95)</f>
        <v>-20.459999999999997</v>
      </c>
      <c r="G24" s="24"/>
      <c r="H24" s="38"/>
    </row>
    <row r="25" spans="1:8" x14ac:dyDescent="0.25">
      <c r="A25" s="27" t="s">
        <v>18</v>
      </c>
      <c r="B25" s="24"/>
      <c r="C25" s="24">
        <f>SUM(B26:B28)</f>
        <v>-80</v>
      </c>
      <c r="D25" s="38">
        <f>-C25/$C$51</f>
        <v>0.11339475549255845</v>
      </c>
      <c r="E25" s="24"/>
      <c r="F25" s="24"/>
      <c r="G25" s="24">
        <f>SUM(F26:F28)</f>
        <v>-97.809999999999988</v>
      </c>
      <c r="H25" s="38">
        <f>-G25/$G$51</f>
        <v>0.13633385835551901</v>
      </c>
    </row>
    <row r="26" spans="1:8" x14ac:dyDescent="0.25">
      <c r="A26" s="27" t="s">
        <v>64</v>
      </c>
      <c r="B26" s="24">
        <f>-40*2</f>
        <v>-80</v>
      </c>
      <c r="C26" s="24"/>
      <c r="D26" s="38"/>
      <c r="E26" s="24"/>
      <c r="F26" s="24">
        <f>-SUM(37.71,40.11)</f>
        <v>-77.819999999999993</v>
      </c>
      <c r="G26" s="24"/>
      <c r="H26" s="38"/>
    </row>
    <row r="27" spans="1:8" x14ac:dyDescent="0.25">
      <c r="A27" s="27" t="s">
        <v>36</v>
      </c>
      <c r="B27" s="24">
        <v>0</v>
      </c>
      <c r="C27" s="24"/>
      <c r="D27" s="38"/>
      <c r="E27" s="24"/>
      <c r="F27" s="24">
        <f>-SUM(19.99)</f>
        <v>-19.989999999999998</v>
      </c>
      <c r="G27" s="24"/>
      <c r="H27" s="38"/>
    </row>
    <row r="28" spans="1:8" x14ac:dyDescent="0.25">
      <c r="A28" s="27" t="s">
        <v>17</v>
      </c>
      <c r="B28" s="24">
        <v>0</v>
      </c>
      <c r="C28" s="24"/>
      <c r="D28" s="38"/>
      <c r="E28" s="24"/>
      <c r="F28" s="24">
        <v>0</v>
      </c>
      <c r="G28" s="24"/>
      <c r="H28" s="38"/>
    </row>
    <row r="29" spans="1:8" x14ac:dyDescent="0.25">
      <c r="A29" s="27" t="s">
        <v>2</v>
      </c>
      <c r="B29" s="24"/>
      <c r="C29" s="24">
        <f>SUM(B30:B30)</f>
        <v>-58.86</v>
      </c>
      <c r="D29" s="38">
        <f>-C29/$C$51</f>
        <v>8.3430191353649874E-2</v>
      </c>
      <c r="E29" s="24"/>
      <c r="F29" s="24"/>
      <c r="G29" s="24">
        <f>SUM(F30:F30)</f>
        <v>-58.86</v>
      </c>
      <c r="H29" s="38">
        <f>-G29/$G$51</f>
        <v>8.204284738580768E-2</v>
      </c>
    </row>
    <row r="30" spans="1:8" x14ac:dyDescent="0.25">
      <c r="A30" s="28" t="s">
        <v>66</v>
      </c>
      <c r="B30" s="24">
        <v>-58.86</v>
      </c>
      <c r="C30" s="24"/>
      <c r="D30" s="38"/>
      <c r="E30" s="24"/>
      <c r="F30" s="24">
        <v>-58.86</v>
      </c>
      <c r="G30" s="24"/>
      <c r="H30" s="38"/>
    </row>
    <row r="31" spans="1:8" x14ac:dyDescent="0.25">
      <c r="A31" s="27" t="s">
        <v>16</v>
      </c>
      <c r="B31" s="24"/>
      <c r="C31" s="24">
        <f>SUM(B32:B35)</f>
        <v>0</v>
      </c>
      <c r="D31" s="38">
        <f>-C31/$C$51</f>
        <v>0</v>
      </c>
      <c r="E31" s="24"/>
      <c r="F31" s="24"/>
      <c r="G31" s="24">
        <f>SUM(F32:F35)</f>
        <v>0</v>
      </c>
      <c r="H31" s="38">
        <f>-G31/$G$51</f>
        <v>0</v>
      </c>
    </row>
    <row r="32" spans="1:8" x14ac:dyDescent="0.25">
      <c r="A32" s="27" t="s">
        <v>14</v>
      </c>
      <c r="B32" s="24">
        <v>0</v>
      </c>
      <c r="C32" s="24"/>
      <c r="D32" s="38"/>
      <c r="E32" s="24"/>
      <c r="F32" s="24">
        <v>0</v>
      </c>
      <c r="G32" s="24"/>
      <c r="H32" s="38"/>
    </row>
    <row r="33" spans="1:8" x14ac:dyDescent="0.25">
      <c r="A33" s="27" t="s">
        <v>13</v>
      </c>
      <c r="B33" s="24">
        <v>0</v>
      </c>
      <c r="C33" s="24"/>
      <c r="D33" s="38"/>
      <c r="E33" s="24"/>
      <c r="F33" s="24">
        <v>0</v>
      </c>
      <c r="G33" s="24"/>
      <c r="H33" s="38"/>
    </row>
    <row r="34" spans="1:8" x14ac:dyDescent="0.25">
      <c r="A34" s="27" t="s">
        <v>12</v>
      </c>
      <c r="B34" s="24">
        <v>0</v>
      </c>
      <c r="C34" s="24"/>
      <c r="D34" s="38"/>
      <c r="E34" s="24"/>
      <c r="F34" s="24">
        <v>0</v>
      </c>
      <c r="G34" s="24"/>
      <c r="H34" s="38"/>
    </row>
    <row r="35" spans="1:8" x14ac:dyDescent="0.25">
      <c r="A35" s="27" t="s">
        <v>40</v>
      </c>
      <c r="B35" s="24">
        <v>0</v>
      </c>
      <c r="C35" s="24"/>
      <c r="D35" s="38"/>
      <c r="E35" s="24"/>
      <c r="F35" s="24">
        <v>0</v>
      </c>
      <c r="G35" s="24"/>
      <c r="H35" s="38"/>
    </row>
    <row r="36" spans="1:8" x14ac:dyDescent="0.25">
      <c r="A36" s="27" t="s">
        <v>11</v>
      </c>
      <c r="B36" s="24"/>
      <c r="C36" s="24">
        <f>SUM(B37:B45)</f>
        <v>-67.539999999999992</v>
      </c>
      <c r="D36" s="38">
        <f>-C36/$C$51</f>
        <v>9.5733522324592465E-2</v>
      </c>
      <c r="E36" s="24"/>
      <c r="F36" s="24"/>
      <c r="G36" s="24">
        <f>SUM(F37:F45)</f>
        <v>-58.87</v>
      </c>
      <c r="H36" s="38">
        <f>-G36/$G$51</f>
        <v>8.2056786027905157E-2</v>
      </c>
    </row>
    <row r="37" spans="1:8" x14ac:dyDescent="0.25">
      <c r="A37" s="27" t="s">
        <v>46</v>
      </c>
      <c r="B37" s="24">
        <v>0</v>
      </c>
      <c r="C37" s="24"/>
      <c r="D37" s="38"/>
      <c r="E37" s="24"/>
      <c r="F37" s="24">
        <v>0</v>
      </c>
      <c r="G37" s="24"/>
      <c r="H37" s="38"/>
    </row>
    <row r="38" spans="1:8" x14ac:dyDescent="0.25">
      <c r="A38" s="27" t="s">
        <v>10</v>
      </c>
      <c r="B38" s="24">
        <v>-10</v>
      </c>
      <c r="C38" s="24"/>
      <c r="D38" s="38"/>
      <c r="E38" s="24"/>
      <c r="F38" s="24">
        <f>-SUM(3.74,5.14)</f>
        <v>-8.879999999999999</v>
      </c>
      <c r="G38" s="24"/>
      <c r="H38" s="38"/>
    </row>
    <row r="39" spans="1:8" x14ac:dyDescent="0.25">
      <c r="A39" s="27" t="s">
        <v>9</v>
      </c>
      <c r="B39" s="24">
        <v>-17.55</v>
      </c>
      <c r="C39" s="24"/>
      <c r="D39" s="38"/>
      <c r="E39" s="24"/>
      <c r="F39" s="24">
        <f>-SUM(20)</f>
        <v>-20</v>
      </c>
      <c r="G39" s="24"/>
      <c r="H39" s="38"/>
    </row>
    <row r="40" spans="1:8" x14ac:dyDescent="0.25">
      <c r="A40" s="27" t="s">
        <v>8</v>
      </c>
      <c r="B40" s="24">
        <v>0</v>
      </c>
      <c r="C40" s="24"/>
      <c r="D40" s="38"/>
      <c r="E40" s="24"/>
      <c r="F40" s="24">
        <f>-SUM(25)</f>
        <v>-25</v>
      </c>
      <c r="G40" s="24"/>
      <c r="H40" s="38"/>
    </row>
    <row r="41" spans="1:8" x14ac:dyDescent="0.25">
      <c r="A41" s="27" t="s">
        <v>7</v>
      </c>
      <c r="B41" s="24">
        <v>0</v>
      </c>
      <c r="C41" s="24"/>
      <c r="D41" s="38"/>
      <c r="E41" s="24"/>
      <c r="F41" s="24">
        <v>0</v>
      </c>
      <c r="G41" s="24"/>
      <c r="H41" s="38"/>
    </row>
    <row r="42" spans="1:8" x14ac:dyDescent="0.25">
      <c r="A42" s="27" t="s">
        <v>51</v>
      </c>
      <c r="B42" s="24">
        <v>-20</v>
      </c>
      <c r="C42" s="24"/>
      <c r="D42" s="38"/>
      <c r="E42" s="24"/>
      <c r="F42" s="24">
        <v>0</v>
      </c>
      <c r="G42" s="24"/>
      <c r="H42" s="38"/>
    </row>
    <row r="43" spans="1:8" x14ac:dyDescent="0.25">
      <c r="A43" s="27" t="s">
        <v>75</v>
      </c>
      <c r="B43" s="24">
        <v>-4.99</v>
      </c>
      <c r="C43" s="24"/>
      <c r="D43" s="38"/>
      <c r="E43" s="24"/>
      <c r="F43" s="24">
        <v>-4.99</v>
      </c>
      <c r="G43" s="24"/>
      <c r="H43" s="38"/>
    </row>
    <row r="44" spans="1:8" x14ac:dyDescent="0.25">
      <c r="A44" s="27" t="s">
        <v>48</v>
      </c>
      <c r="B44" s="24">
        <v>0</v>
      </c>
      <c r="C44" s="24"/>
      <c r="D44" s="38"/>
      <c r="E44" s="24"/>
      <c r="F44" s="24">
        <v>0</v>
      </c>
      <c r="G44" s="24"/>
      <c r="H44" s="38"/>
    </row>
    <row r="45" spans="1:8" x14ac:dyDescent="0.25">
      <c r="A45" s="27" t="s">
        <v>5</v>
      </c>
      <c r="B45" s="24">
        <v>-15</v>
      </c>
      <c r="C45" s="24"/>
      <c r="D45" s="38"/>
      <c r="E45" s="24"/>
      <c r="F45" s="24">
        <v>0</v>
      </c>
      <c r="G45" s="24"/>
      <c r="H45" s="38"/>
    </row>
    <row r="46" spans="1:8" x14ac:dyDescent="0.25">
      <c r="A46" s="27" t="s">
        <v>4</v>
      </c>
      <c r="B46" s="24"/>
      <c r="C46" s="24">
        <f>SUM(B47:B48)</f>
        <v>-15</v>
      </c>
      <c r="D46" s="38">
        <f>-C46/$C$51</f>
        <v>2.126151665485471E-2</v>
      </c>
      <c r="E46" s="24"/>
      <c r="F46" s="24"/>
      <c r="G46" s="24">
        <f>SUM(F47:F48)</f>
        <v>-12</v>
      </c>
      <c r="H46" s="38">
        <f>-G46/$G$51</f>
        <v>1.6726370516984237E-2</v>
      </c>
    </row>
    <row r="47" spans="1:8" x14ac:dyDescent="0.25">
      <c r="A47" s="27" t="s">
        <v>3</v>
      </c>
      <c r="B47" s="24">
        <v>-15</v>
      </c>
      <c r="C47" s="24"/>
      <c r="D47" s="38"/>
      <c r="E47" s="24"/>
      <c r="F47" s="24">
        <f>-SUM(12)</f>
        <v>-12</v>
      </c>
      <c r="G47" s="24"/>
      <c r="H47" s="38"/>
    </row>
    <row r="48" spans="1:8" x14ac:dyDescent="0.25">
      <c r="A48" s="27" t="s">
        <v>45</v>
      </c>
      <c r="B48" s="24">
        <v>0</v>
      </c>
      <c r="C48" s="24"/>
      <c r="D48" s="38"/>
      <c r="E48" s="24"/>
      <c r="F48" s="24">
        <v>0</v>
      </c>
      <c r="G48" s="24"/>
      <c r="H48" s="38"/>
    </row>
    <row r="49" spans="1:8" x14ac:dyDescent="0.25">
      <c r="A49" s="27"/>
      <c r="B49" s="24"/>
      <c r="C49" s="24"/>
      <c r="D49" s="38"/>
      <c r="E49" s="24"/>
      <c r="F49" s="24"/>
      <c r="G49" s="24"/>
      <c r="H49" s="38"/>
    </row>
    <row r="50" spans="1:8" x14ac:dyDescent="0.25">
      <c r="A50" s="23" t="s">
        <v>43</v>
      </c>
      <c r="B50" s="24"/>
      <c r="C50" s="24">
        <f>SUM(C10:C48)</f>
        <v>-760.5</v>
      </c>
      <c r="D50" s="38">
        <f>SUM(D10:D48)</f>
        <v>1.0779588944011338</v>
      </c>
      <c r="E50" s="24"/>
      <c r="F50" s="24"/>
      <c r="G50" s="24">
        <f>SUM(G10:G48)</f>
        <v>-776.65549999999996</v>
      </c>
      <c r="H50" s="38">
        <f>SUM(H10:H48)</f>
        <v>1.0825523047544707</v>
      </c>
    </row>
    <row r="51" spans="1:8" x14ac:dyDescent="0.25">
      <c r="A51" s="29" t="s">
        <v>41</v>
      </c>
      <c r="B51" s="30"/>
      <c r="C51" s="30">
        <f>SUM(8.3*25*4*0.85)</f>
        <v>705.50000000000011</v>
      </c>
      <c r="D51" s="39"/>
      <c r="E51" s="30"/>
      <c r="F51" s="30"/>
      <c r="G51" s="30">
        <f>SUM(717.43)</f>
        <v>717.43</v>
      </c>
      <c r="H51" s="39"/>
    </row>
    <row r="52" spans="1:8" x14ac:dyDescent="0.25">
      <c r="A52" s="27" t="s">
        <v>1</v>
      </c>
      <c r="B52" s="24"/>
      <c r="C52" s="31" t="s">
        <v>0</v>
      </c>
      <c r="E52" s="31"/>
      <c r="F52" s="24"/>
      <c r="G52" s="24">
        <f>SUM(G50:G51)</f>
        <v>-59.225500000000011</v>
      </c>
      <c r="H52" s="40">
        <f>1-H50</f>
        <v>-8.2552304754470729E-2</v>
      </c>
    </row>
    <row r="53" spans="1:8" x14ac:dyDescent="0.25">
      <c r="A53" s="23"/>
      <c r="B53" s="24"/>
      <c r="C53" s="24"/>
      <c r="D53" s="38"/>
      <c r="E53" s="24"/>
      <c r="F53" s="24"/>
      <c r="G53" s="24"/>
      <c r="H53" s="38"/>
    </row>
    <row r="54" spans="1:8" x14ac:dyDescent="0.25">
      <c r="A54" s="23"/>
      <c r="B54" s="24"/>
      <c r="C54" s="24"/>
      <c r="D54" s="38"/>
      <c r="E54" s="24"/>
      <c r="F54" s="24"/>
      <c r="G54" s="24"/>
      <c r="H54" s="38"/>
    </row>
    <row r="55" spans="1:8" x14ac:dyDescent="0.25">
      <c r="A55" s="32" t="s">
        <v>77</v>
      </c>
      <c r="B55" s="24"/>
      <c r="C55" s="24"/>
      <c r="D55" s="38"/>
      <c r="E55" s="24"/>
      <c r="F55" s="24"/>
      <c r="G55" s="24"/>
      <c r="H55" s="38"/>
    </row>
  </sheetData>
  <mergeCells count="2">
    <mergeCell ref="B8:D8"/>
    <mergeCell ref="F8:H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7109375" style="1" customWidth="1"/>
    <col min="2" max="3" width="12.85546875" style="12" customWidth="1"/>
    <col min="4" max="4" width="12.85546875" style="2" customWidth="1"/>
    <col min="5" max="5" width="6.85546875" style="12" customWidth="1"/>
    <col min="6" max="7" width="12.85546875" style="12" customWidth="1"/>
    <col min="8" max="8" width="12.85546875" style="2" customWidth="1"/>
    <col min="9" max="16384" width="9.140625" style="1"/>
  </cols>
  <sheetData>
    <row r="1" spans="1:8" s="6" customFormat="1" ht="26.25" x14ac:dyDescent="0.4">
      <c r="A1" s="6" t="s">
        <v>27</v>
      </c>
      <c r="B1" s="10"/>
      <c r="C1" s="10"/>
      <c r="E1" s="10"/>
      <c r="F1" s="10"/>
      <c r="G1" s="10"/>
    </row>
    <row r="3" spans="1:8" s="15" customFormat="1" ht="30" x14ac:dyDescent="0.25">
      <c r="A3" s="7" t="s">
        <v>59</v>
      </c>
      <c r="B3" s="11" t="s">
        <v>56</v>
      </c>
      <c r="C3" s="11" t="s">
        <v>55</v>
      </c>
      <c r="D3" s="8" t="s">
        <v>58</v>
      </c>
      <c r="E3" s="11"/>
      <c r="F3" s="11" t="s">
        <v>57</v>
      </c>
      <c r="G3" s="11" t="s">
        <v>55</v>
      </c>
      <c r="H3" s="8" t="s">
        <v>58</v>
      </c>
    </row>
    <row r="4" spans="1:8" x14ac:dyDescent="0.25">
      <c r="A4" s="5" t="s">
        <v>44</v>
      </c>
      <c r="C4" s="12">
        <f>SUM(B5:B7)</f>
        <v>0</v>
      </c>
      <c r="D4" s="41" t="e">
        <f>-C4/$C$60</f>
        <v>#DIV/0!</v>
      </c>
      <c r="G4" s="12">
        <f>SUM(F5:F7)</f>
        <v>0</v>
      </c>
      <c r="H4" s="41" t="e">
        <f>-G4/$G$60</f>
        <v>#DIV/0!</v>
      </c>
    </row>
    <row r="5" spans="1:8" x14ac:dyDescent="0.25">
      <c r="A5" s="5" t="s">
        <v>28</v>
      </c>
      <c r="B5" s="12">
        <f>-0.1*C60</f>
        <v>0</v>
      </c>
      <c r="D5" s="4"/>
      <c r="F5" s="12">
        <f>-0.1*SUM(0)</f>
        <v>0</v>
      </c>
      <c r="H5" s="4"/>
    </row>
    <row r="6" spans="1:8" x14ac:dyDescent="0.25">
      <c r="A6" s="5" t="s">
        <v>29</v>
      </c>
      <c r="B6" s="12">
        <v>0</v>
      </c>
      <c r="D6" s="4"/>
      <c r="F6" s="12">
        <v>0</v>
      </c>
      <c r="H6" s="4"/>
    </row>
    <row r="7" spans="1:8" x14ac:dyDescent="0.25">
      <c r="A7" s="5" t="s">
        <v>31</v>
      </c>
      <c r="B7" s="12">
        <v>0</v>
      </c>
      <c r="D7" s="4"/>
      <c r="F7" s="12">
        <v>0</v>
      </c>
      <c r="H7" s="4"/>
    </row>
    <row r="8" spans="1:8" x14ac:dyDescent="0.25">
      <c r="A8" s="5" t="s">
        <v>30</v>
      </c>
      <c r="C8" s="12">
        <f>SUM(B9:B10)</f>
        <v>0</v>
      </c>
      <c r="D8" s="41" t="e">
        <f>-C8/$C$60</f>
        <v>#DIV/0!</v>
      </c>
      <c r="G8" s="12">
        <f>SUM(F9:F10)</f>
        <v>0</v>
      </c>
      <c r="H8" s="41" t="e">
        <f>-G8/$G$60</f>
        <v>#DIV/0!</v>
      </c>
    </row>
    <row r="9" spans="1:8" x14ac:dyDescent="0.25">
      <c r="A9" s="5" t="s">
        <v>26</v>
      </c>
      <c r="B9" s="12">
        <v>0</v>
      </c>
      <c r="D9" s="4"/>
      <c r="F9" s="12">
        <f>-0.05*F60</f>
        <v>0</v>
      </c>
      <c r="H9" s="4"/>
    </row>
    <row r="10" spans="1:8" x14ac:dyDescent="0.25">
      <c r="A10" s="5" t="s">
        <v>31</v>
      </c>
      <c r="B10" s="12">
        <v>0</v>
      </c>
      <c r="D10" s="4"/>
      <c r="F10" s="12">
        <v>0</v>
      </c>
      <c r="H10" s="4"/>
    </row>
    <row r="11" spans="1:8" x14ac:dyDescent="0.25">
      <c r="A11" s="5" t="s">
        <v>25</v>
      </c>
      <c r="C11" s="12">
        <f>SUM(B12:B14)</f>
        <v>0</v>
      </c>
      <c r="D11" s="41" t="e">
        <f>-C11/$C$60</f>
        <v>#DIV/0!</v>
      </c>
      <c r="G11" s="12">
        <f>SUM(F12:F14)</f>
        <v>0</v>
      </c>
      <c r="H11" s="41" t="e">
        <f>-G11/$G$60</f>
        <v>#DIV/0!</v>
      </c>
    </row>
    <row r="12" spans="1:8" x14ac:dyDescent="0.25">
      <c r="A12" s="5" t="s">
        <v>32</v>
      </c>
      <c r="B12" s="12">
        <v>0</v>
      </c>
      <c r="D12" s="4"/>
      <c r="F12" s="12">
        <v>0</v>
      </c>
      <c r="H12" s="4"/>
    </row>
    <row r="13" spans="1:8" x14ac:dyDescent="0.25">
      <c r="A13" s="5" t="s">
        <v>33</v>
      </c>
      <c r="B13" s="12">
        <v>0</v>
      </c>
      <c r="D13" s="4"/>
      <c r="F13" s="12">
        <v>0</v>
      </c>
      <c r="H13" s="4"/>
    </row>
    <row r="14" spans="1:8" x14ac:dyDescent="0.25">
      <c r="A14" s="5" t="s">
        <v>34</v>
      </c>
      <c r="B14" s="12">
        <v>0</v>
      </c>
      <c r="D14" s="4"/>
      <c r="F14" s="12">
        <v>0</v>
      </c>
      <c r="H14" s="4"/>
    </row>
    <row r="15" spans="1:8" x14ac:dyDescent="0.25">
      <c r="A15" s="5" t="s">
        <v>24</v>
      </c>
      <c r="B15" s="12">
        <v>0</v>
      </c>
      <c r="D15" s="4"/>
      <c r="F15" s="12">
        <v>0</v>
      </c>
      <c r="H15" s="4"/>
    </row>
    <row r="16" spans="1:8" x14ac:dyDescent="0.25">
      <c r="A16" s="5" t="s">
        <v>23</v>
      </c>
      <c r="B16" s="12">
        <v>0</v>
      </c>
      <c r="D16" s="4"/>
      <c r="F16" s="12">
        <v>0</v>
      </c>
      <c r="H16" s="4"/>
    </row>
    <row r="17" spans="1:8" x14ac:dyDescent="0.25">
      <c r="A17" s="5" t="s">
        <v>22</v>
      </c>
      <c r="B17" s="12">
        <v>0</v>
      </c>
      <c r="D17" s="4"/>
      <c r="F17" s="12">
        <v>0</v>
      </c>
      <c r="H17" s="4"/>
    </row>
    <row r="18" spans="1:8" x14ac:dyDescent="0.25">
      <c r="A18" s="5" t="s">
        <v>21</v>
      </c>
      <c r="B18" s="12">
        <v>0</v>
      </c>
      <c r="D18" s="4"/>
      <c r="F18" s="12">
        <v>0</v>
      </c>
      <c r="H18" s="4"/>
    </row>
    <row r="19" spans="1:8" x14ac:dyDescent="0.25">
      <c r="A19" s="5" t="s">
        <v>35</v>
      </c>
      <c r="B19" s="12">
        <v>0</v>
      </c>
      <c r="D19" s="4"/>
      <c r="F19" s="12">
        <v>0</v>
      </c>
      <c r="H19" s="4"/>
    </row>
    <row r="20" spans="1:8" x14ac:dyDescent="0.25">
      <c r="A20" s="5" t="s">
        <v>31</v>
      </c>
      <c r="B20" s="12">
        <v>0</v>
      </c>
      <c r="D20" s="4"/>
      <c r="F20" s="12">
        <v>0</v>
      </c>
      <c r="H20" s="4"/>
    </row>
    <row r="21" spans="1:8" x14ac:dyDescent="0.25">
      <c r="A21" s="5" t="s">
        <v>47</v>
      </c>
      <c r="C21" s="12">
        <f>SUM(B22:B23)</f>
        <v>0</v>
      </c>
      <c r="D21" s="41" t="e">
        <f>-C21/$C$60</f>
        <v>#DIV/0!</v>
      </c>
      <c r="G21" s="12">
        <f>SUM(F22:F23)</f>
        <v>0</v>
      </c>
      <c r="H21" s="41" t="e">
        <f>-G21/$G$60</f>
        <v>#DIV/0!</v>
      </c>
    </row>
    <row r="22" spans="1:8" x14ac:dyDescent="0.25">
      <c r="A22" s="5" t="s">
        <v>20</v>
      </c>
      <c r="B22" s="12">
        <v>0</v>
      </c>
      <c r="D22" s="4"/>
      <c r="F22" s="12">
        <v>0</v>
      </c>
      <c r="H22" s="4"/>
    </row>
    <row r="23" spans="1:8" x14ac:dyDescent="0.25">
      <c r="A23" s="5" t="s">
        <v>19</v>
      </c>
      <c r="B23" s="12">
        <v>0</v>
      </c>
      <c r="D23" s="4"/>
      <c r="F23" s="12">
        <v>0</v>
      </c>
      <c r="H23" s="4"/>
    </row>
    <row r="24" spans="1:8" x14ac:dyDescent="0.25">
      <c r="A24" s="5" t="s">
        <v>31</v>
      </c>
      <c r="B24" s="12">
        <v>0</v>
      </c>
      <c r="D24" s="4"/>
      <c r="F24" s="12">
        <v>0</v>
      </c>
      <c r="H24" s="4"/>
    </row>
    <row r="25" spans="1:8" x14ac:dyDescent="0.25">
      <c r="A25" s="5" t="s">
        <v>18</v>
      </c>
      <c r="C25" s="12">
        <f>SUM(B26:B28)</f>
        <v>0</v>
      </c>
      <c r="D25" s="41" t="e">
        <f>-C25/$C$60</f>
        <v>#DIV/0!</v>
      </c>
      <c r="G25" s="12">
        <f>SUM(F26:F28)</f>
        <v>0</v>
      </c>
      <c r="H25" s="41" t="e">
        <f>-G25/$G$60</f>
        <v>#DIV/0!</v>
      </c>
    </row>
    <row r="26" spans="1:8" x14ac:dyDescent="0.25">
      <c r="A26" s="5" t="s">
        <v>64</v>
      </c>
      <c r="B26" s="12">
        <v>0</v>
      </c>
      <c r="D26" s="4"/>
      <c r="F26" s="12">
        <v>0</v>
      </c>
      <c r="H26" s="4"/>
    </row>
    <row r="27" spans="1:8" x14ac:dyDescent="0.25">
      <c r="A27" s="5" t="s">
        <v>36</v>
      </c>
      <c r="B27" s="12">
        <v>0</v>
      </c>
      <c r="D27" s="4"/>
      <c r="F27" s="12">
        <v>0</v>
      </c>
      <c r="H27" s="4"/>
    </row>
    <row r="28" spans="1:8" x14ac:dyDescent="0.25">
      <c r="A28" s="5" t="s">
        <v>17</v>
      </c>
      <c r="B28" s="12">
        <v>0</v>
      </c>
      <c r="D28" s="4"/>
      <c r="F28" s="12">
        <v>0</v>
      </c>
      <c r="H28" s="4"/>
    </row>
    <row r="29" spans="1:8" x14ac:dyDescent="0.25">
      <c r="A29" s="5" t="s">
        <v>31</v>
      </c>
      <c r="B29" s="12">
        <v>0</v>
      </c>
      <c r="D29" s="4"/>
      <c r="F29" s="12">
        <v>0</v>
      </c>
      <c r="H29" s="4"/>
    </row>
    <row r="30" spans="1:8" x14ac:dyDescent="0.25">
      <c r="A30" s="5" t="s">
        <v>2</v>
      </c>
      <c r="C30" s="12">
        <f>SUM(B31:B35)</f>
        <v>0</v>
      </c>
      <c r="D30" s="41" t="e">
        <f>-C30/$C$60</f>
        <v>#DIV/0!</v>
      </c>
      <c r="G30" s="12">
        <f>SUM(F31:F35)</f>
        <v>0</v>
      </c>
      <c r="H30" s="41" t="e">
        <f>-G30/$G$60</f>
        <v>#DIV/0!</v>
      </c>
    </row>
    <row r="31" spans="1:8" x14ac:dyDescent="0.25">
      <c r="A31" s="5" t="s">
        <v>37</v>
      </c>
      <c r="B31" s="12">
        <v>0</v>
      </c>
      <c r="D31" s="4"/>
      <c r="F31" s="12">
        <v>0</v>
      </c>
      <c r="H31" s="4"/>
    </row>
    <row r="32" spans="1:8" x14ac:dyDescent="0.25">
      <c r="A32" s="5" t="s">
        <v>42</v>
      </c>
      <c r="B32" s="12">
        <v>0</v>
      </c>
      <c r="D32" s="4"/>
      <c r="F32" s="12">
        <v>0</v>
      </c>
      <c r="H32" s="4"/>
    </row>
    <row r="33" spans="1:8" x14ac:dyDescent="0.25">
      <c r="A33" s="5" t="s">
        <v>38</v>
      </c>
      <c r="B33" s="12">
        <v>0</v>
      </c>
      <c r="D33" s="4"/>
      <c r="F33" s="12">
        <v>0</v>
      </c>
      <c r="H33" s="4"/>
    </row>
    <row r="34" spans="1:8" x14ac:dyDescent="0.25">
      <c r="A34" s="5" t="s">
        <v>39</v>
      </c>
      <c r="B34" s="12">
        <v>0</v>
      </c>
      <c r="D34" s="4"/>
      <c r="F34" s="12">
        <v>0</v>
      </c>
      <c r="H34" s="4"/>
    </row>
    <row r="35" spans="1:8" x14ac:dyDescent="0.25">
      <c r="A35" s="5" t="s">
        <v>31</v>
      </c>
      <c r="B35" s="12">
        <v>0</v>
      </c>
      <c r="D35" s="4"/>
      <c r="F35" s="12">
        <v>0</v>
      </c>
      <c r="H35" s="4"/>
    </row>
    <row r="36" spans="1:8" x14ac:dyDescent="0.25">
      <c r="A36" s="5" t="s">
        <v>16</v>
      </c>
      <c r="C36" s="12">
        <f>SUM(B37:B41)</f>
        <v>0</v>
      </c>
      <c r="D36" s="41" t="e">
        <f>-C36/$C$60</f>
        <v>#DIV/0!</v>
      </c>
      <c r="G36" s="12">
        <f>SUM(F37:F41)</f>
        <v>0</v>
      </c>
      <c r="H36" s="41" t="e">
        <f>-G36/$G$60</f>
        <v>#DIV/0!</v>
      </c>
    </row>
    <row r="37" spans="1:8" x14ac:dyDescent="0.25">
      <c r="A37" s="5" t="s">
        <v>15</v>
      </c>
      <c r="B37" s="12">
        <v>0</v>
      </c>
      <c r="D37" s="4"/>
      <c r="F37" s="12">
        <v>0</v>
      </c>
      <c r="H37" s="4"/>
    </row>
    <row r="38" spans="1:8" x14ac:dyDescent="0.25">
      <c r="A38" s="5" t="s">
        <v>14</v>
      </c>
      <c r="B38" s="12">
        <v>0</v>
      </c>
      <c r="D38" s="4"/>
      <c r="F38" s="12">
        <v>0</v>
      </c>
      <c r="H38" s="4"/>
    </row>
    <row r="39" spans="1:8" x14ac:dyDescent="0.25">
      <c r="A39" s="5" t="s">
        <v>13</v>
      </c>
      <c r="B39" s="12">
        <v>0</v>
      </c>
      <c r="D39" s="4"/>
      <c r="F39" s="12">
        <v>0</v>
      </c>
      <c r="H39" s="4"/>
    </row>
    <row r="40" spans="1:8" x14ac:dyDescent="0.25">
      <c r="A40" s="5" t="s">
        <v>12</v>
      </c>
      <c r="B40" s="12">
        <v>0</v>
      </c>
      <c r="D40" s="4"/>
      <c r="F40" s="12">
        <v>0</v>
      </c>
      <c r="H40" s="4"/>
    </row>
    <row r="41" spans="1:8" x14ac:dyDescent="0.25">
      <c r="A41" s="5" t="s">
        <v>40</v>
      </c>
      <c r="B41" s="12">
        <v>0</v>
      </c>
      <c r="D41" s="4"/>
      <c r="F41" s="12">
        <v>0</v>
      </c>
      <c r="H41" s="4"/>
    </row>
    <row r="42" spans="1:8" x14ac:dyDescent="0.25">
      <c r="A42" s="5" t="s">
        <v>31</v>
      </c>
      <c r="B42" s="12">
        <v>0</v>
      </c>
      <c r="D42" s="4"/>
      <c r="F42" s="12">
        <v>0</v>
      </c>
      <c r="H42" s="4"/>
    </row>
    <row r="43" spans="1:8" x14ac:dyDescent="0.25">
      <c r="A43" s="5" t="s">
        <v>11</v>
      </c>
      <c r="C43" s="12">
        <f>SUM(B44:B52)</f>
        <v>0</v>
      </c>
      <c r="D43" s="41" t="e">
        <f>-C43/$C$60</f>
        <v>#DIV/0!</v>
      </c>
      <c r="G43" s="12">
        <f>SUM(F44:F52)</f>
        <v>0</v>
      </c>
      <c r="H43" s="41" t="e">
        <f>-G43/$G$60</f>
        <v>#DIV/0!</v>
      </c>
    </row>
    <row r="44" spans="1:8" x14ac:dyDescent="0.25">
      <c r="A44" s="5" t="s">
        <v>46</v>
      </c>
      <c r="B44" s="12">
        <v>0</v>
      </c>
      <c r="D44" s="4"/>
      <c r="F44" s="12">
        <v>0</v>
      </c>
      <c r="H44" s="4"/>
    </row>
    <row r="45" spans="1:8" x14ac:dyDescent="0.25">
      <c r="A45" s="5" t="s">
        <v>10</v>
      </c>
      <c r="B45" s="12">
        <v>0</v>
      </c>
      <c r="D45" s="4"/>
      <c r="F45" s="12">
        <v>0</v>
      </c>
      <c r="H45" s="4"/>
    </row>
    <row r="46" spans="1:8" x14ac:dyDescent="0.25">
      <c r="A46" s="5" t="s">
        <v>9</v>
      </c>
      <c r="B46" s="12">
        <v>0</v>
      </c>
      <c r="D46" s="4"/>
      <c r="F46" s="12">
        <v>0</v>
      </c>
      <c r="H46" s="4"/>
    </row>
    <row r="47" spans="1:8" x14ac:dyDescent="0.25">
      <c r="A47" s="5" t="s">
        <v>8</v>
      </c>
      <c r="B47" s="12">
        <v>0</v>
      </c>
      <c r="D47" s="4"/>
      <c r="F47" s="12">
        <v>0</v>
      </c>
      <c r="H47" s="4"/>
    </row>
    <row r="48" spans="1:8" x14ac:dyDescent="0.25">
      <c r="A48" s="5" t="s">
        <v>7</v>
      </c>
      <c r="B48" s="12">
        <v>0</v>
      </c>
      <c r="D48" s="4"/>
      <c r="F48" s="12">
        <v>0</v>
      </c>
      <c r="H48" s="4"/>
    </row>
    <row r="49" spans="1:8" x14ac:dyDescent="0.25">
      <c r="A49" s="5" t="s">
        <v>51</v>
      </c>
      <c r="B49" s="12">
        <v>0</v>
      </c>
      <c r="D49" s="4"/>
      <c r="F49" s="12">
        <v>0</v>
      </c>
      <c r="H49" s="4"/>
    </row>
    <row r="50" spans="1:8" x14ac:dyDescent="0.25">
      <c r="A50" s="5" t="s">
        <v>6</v>
      </c>
      <c r="B50" s="12">
        <v>0</v>
      </c>
      <c r="D50" s="4"/>
      <c r="F50" s="12">
        <v>0</v>
      </c>
      <c r="H50" s="4"/>
    </row>
    <row r="51" spans="1:8" x14ac:dyDescent="0.25">
      <c r="A51" s="5" t="s">
        <v>48</v>
      </c>
      <c r="B51" s="12">
        <v>0</v>
      </c>
      <c r="D51" s="4"/>
      <c r="F51" s="12">
        <v>0</v>
      </c>
      <c r="H51" s="4"/>
    </row>
    <row r="52" spans="1:8" x14ac:dyDescent="0.25">
      <c r="A52" s="5" t="s">
        <v>5</v>
      </c>
      <c r="B52" s="12">
        <v>0</v>
      </c>
      <c r="D52" s="4"/>
      <c r="F52" s="12">
        <v>0</v>
      </c>
      <c r="H52" s="4"/>
    </row>
    <row r="53" spans="1:8" x14ac:dyDescent="0.25">
      <c r="A53" s="5" t="s">
        <v>31</v>
      </c>
      <c r="B53" s="12">
        <v>0</v>
      </c>
      <c r="D53" s="4"/>
      <c r="F53" s="12">
        <v>0</v>
      </c>
      <c r="H53" s="4"/>
    </row>
    <row r="54" spans="1:8" x14ac:dyDescent="0.25">
      <c r="A54" s="5" t="s">
        <v>4</v>
      </c>
      <c r="C54" s="12">
        <f>SUM(B55:B56)</f>
        <v>0</v>
      </c>
      <c r="D54" s="41" t="e">
        <f>-C54/$C$60</f>
        <v>#DIV/0!</v>
      </c>
      <c r="G54" s="12">
        <f>SUM(F55:F56)</f>
        <v>0</v>
      </c>
      <c r="H54" s="41" t="e">
        <f>-G54/$G$60</f>
        <v>#DIV/0!</v>
      </c>
    </row>
    <row r="55" spans="1:8" x14ac:dyDescent="0.25">
      <c r="A55" s="5" t="s">
        <v>3</v>
      </c>
      <c r="B55" s="12">
        <v>0</v>
      </c>
      <c r="D55" s="4"/>
      <c r="F55" s="12">
        <v>0</v>
      </c>
      <c r="H55" s="4"/>
    </row>
    <row r="56" spans="1:8" x14ac:dyDescent="0.25">
      <c r="A56" s="5" t="s">
        <v>45</v>
      </c>
      <c r="B56" s="12">
        <v>0</v>
      </c>
      <c r="D56" s="4"/>
      <c r="F56" s="12">
        <v>0</v>
      </c>
      <c r="H56" s="4"/>
    </row>
    <row r="57" spans="1:8" x14ac:dyDescent="0.25">
      <c r="A57" s="5" t="s">
        <v>31</v>
      </c>
      <c r="B57" s="12">
        <v>0</v>
      </c>
      <c r="D57" s="4"/>
      <c r="F57" s="12">
        <v>0</v>
      </c>
      <c r="H57" s="4"/>
    </row>
    <row r="58" spans="1:8" x14ac:dyDescent="0.25">
      <c r="A58" s="5"/>
      <c r="D58" s="4"/>
      <c r="H58" s="4"/>
    </row>
    <row r="59" spans="1:8" x14ac:dyDescent="0.25">
      <c r="A59" s="1" t="s">
        <v>43</v>
      </c>
      <c r="C59" s="12">
        <f>SUM(C4:C57)</f>
        <v>0</v>
      </c>
      <c r="D59" s="4" t="e">
        <f>SUM(D4:D57)</f>
        <v>#DIV/0!</v>
      </c>
      <c r="G59" s="12">
        <f>SUM(G4:G57)</f>
        <v>0</v>
      </c>
      <c r="H59" s="4" t="e">
        <f>SUM(H4:H56)</f>
        <v>#DIV/0!</v>
      </c>
    </row>
    <row r="60" spans="1:8" s="15" customFormat="1" x14ac:dyDescent="0.25">
      <c r="A60" s="3" t="s">
        <v>41</v>
      </c>
      <c r="B60" s="14"/>
      <c r="C60" s="14">
        <f>SUM(0)</f>
        <v>0</v>
      </c>
      <c r="D60" s="9"/>
      <c r="E60" s="14"/>
      <c r="F60" s="14"/>
      <c r="G60" s="14">
        <f>SUM(0)</f>
        <v>0</v>
      </c>
      <c r="H60" s="9"/>
    </row>
    <row r="61" spans="1:8" x14ac:dyDescent="0.25">
      <c r="A61" s="5" t="s">
        <v>1</v>
      </c>
      <c r="C61" s="13" t="s">
        <v>0</v>
      </c>
      <c r="E61" s="13"/>
      <c r="G61" s="12">
        <f>SUM(G59:G60)</f>
        <v>0</v>
      </c>
      <c r="H61" s="4" t="e">
        <f>1-H59</f>
        <v>#DIV/0!</v>
      </c>
    </row>
    <row r="64" spans="1:8" x14ac:dyDescent="0.25">
      <c r="A64" s="32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Worksheet</vt:lpstr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jmseidler</dc:creator>
  <cp:lastModifiedBy>jmseidler</cp:lastModifiedBy>
  <dcterms:created xsi:type="dcterms:W3CDTF">2018-03-29T19:07:29Z</dcterms:created>
  <dcterms:modified xsi:type="dcterms:W3CDTF">2018-03-29T20:56:24Z</dcterms:modified>
</cp:coreProperties>
</file>